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<sst xmlns="http://schemas.openxmlformats.org/spreadsheetml/2006/main" count="43" uniqueCount="32">
  <si>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Odeljenje</t>
  </si>
  <si>
    <t>Br.učenika</t>
  </si>
  <si>
    <t>Odli~ni</t>
  </si>
  <si>
    <t>%</t>
  </si>
  <si>
    <t>Vr.dobri</t>
  </si>
  <si>
    <t>dobri</t>
  </si>
  <si>
    <t>dovoljni</t>
  </si>
  <si>
    <t>Svega sa pozitivnim</t>
  </si>
  <si>
    <t>Svega sa nedovoljnom</t>
  </si>
  <si>
    <t>Sa 1 ned.</t>
  </si>
  <si>
    <t>Sa 2 ned.</t>
  </si>
  <si>
    <t>Sa 3 ned</t>
  </si>
  <si>
    <t>Sa 4 I više ned.</t>
  </si>
  <si>
    <t>I1</t>
  </si>
  <si>
    <t>I2</t>
  </si>
  <si>
    <t>I3</t>
  </si>
  <si>
    <t>I4</t>
  </si>
  <si>
    <t>Svega</t>
  </si>
  <si>
    <t>II1</t>
  </si>
  <si>
    <t>II2</t>
  </si>
  <si>
    <t>II3</t>
  </si>
  <si>
    <t>II4</t>
  </si>
  <si>
    <t>III1</t>
  </si>
  <si>
    <t>III2</t>
  </si>
  <si>
    <t>III3</t>
  </si>
  <si>
    <t>III4</t>
  </si>
  <si>
    <t>IV1</t>
  </si>
  <si>
    <t>IV2</t>
  </si>
  <si>
    <t>IV3</t>
  </si>
  <si>
    <t>IV4</t>
  </si>
  <si>
    <t>Ukupno</t>
  </si>
  <si>
    <t>Opšti uspeh na kraju prvog perioda opomena školske 2017/2018. god. --- zbirna tabela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</si>
</sst>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color indexed="8"/>
      <name val="Arial"/>
      <family val="0"/>
    </font>
    <font>
      <sz val="11"/>
      <color indexed="8"/>
      <name val="Calibri"/>
      <family val="2"/>
    </font>
    <font>
      <sz val="20"/>
      <name val="Cutive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9"/>
      <name val="Times New Roman"/>
      <family val="0"/>
    </font>
    <font>
      <sz val="10"/>
      <name val="Cutive"/>
      <family val="0"/>
    </font>
    <font>
      <b/>
      <sz val="10"/>
      <name val="Cutive"/>
      <family val="0"/>
    </font>
    <font>
      <b/>
      <sz val="10"/>
      <name val="Arial"/>
      <family val="0"/>
    </font>
    <font>
      <b/>
      <sz val="7"/>
      <name val="Times New Roman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vertical="center" textRotation="255" wrapText="1"/>
    </xf>
    <xf numFmtId="0" fontId="6" fillId="0" borderId="0" xfId="0" applyFont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 vertical="center" textRotation="255"/>
    </xf>
    <xf numFmtId="1" fontId="4" fillId="0" borderId="30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5"/>
  <sheetViews>
    <sheetView tabSelected="1" zoomScalePageLayoutView="0" workbookViewId="0" topLeftCell="A1">
      <selection activeCell="X24" sqref="X24"/>
    </sheetView>
  </sheetViews>
  <sheetFormatPr defaultColWidth="14.421875" defaultRowHeight="15" customHeight="1"/>
  <cols>
    <col min="1" max="2" width="8.00390625" style="0" customWidth="1"/>
    <col min="3" max="10" width="8.00390625" style="0" hidden="1" customWidth="1"/>
    <col min="11" max="11" width="8.00390625" style="0" customWidth="1"/>
    <col min="12" max="21" width="9.28125" style="0" customWidth="1"/>
    <col min="22" max="71" width="8.00390625" style="0" customWidth="1"/>
  </cols>
  <sheetData>
    <row r="1" spans="1:22" ht="26.25" customHeight="1" thickBot="1">
      <c r="A1" s="45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  <c r="V1" s="1"/>
    </row>
    <row r="2" spans="1:22" ht="128.25" customHeight="1" thickBot="1">
      <c r="A2" s="25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</v>
      </c>
      <c r="G2" s="2" t="s">
        <v>5</v>
      </c>
      <c r="H2" s="2" t="s">
        <v>3</v>
      </c>
      <c r="I2" s="2" t="s">
        <v>6</v>
      </c>
      <c r="J2" s="2" t="s">
        <v>3</v>
      </c>
      <c r="K2" s="3" t="s">
        <v>7</v>
      </c>
      <c r="L2" s="2" t="s">
        <v>3</v>
      </c>
      <c r="M2" s="4" t="s">
        <v>8</v>
      </c>
      <c r="N2" s="2" t="s">
        <v>9</v>
      </c>
      <c r="O2" s="2" t="s">
        <v>3</v>
      </c>
      <c r="P2" s="2" t="s">
        <v>10</v>
      </c>
      <c r="Q2" s="2" t="s">
        <v>3</v>
      </c>
      <c r="R2" s="2" t="s">
        <v>11</v>
      </c>
      <c r="S2" s="2" t="s">
        <v>3</v>
      </c>
      <c r="T2" s="2" t="s">
        <v>12</v>
      </c>
      <c r="U2" s="26" t="s">
        <v>3</v>
      </c>
      <c r="V2" s="5"/>
    </row>
    <row r="3" spans="1:22" ht="12.75" customHeight="1">
      <c r="A3" s="27" t="s">
        <v>13</v>
      </c>
      <c r="B3" s="6">
        <v>21</v>
      </c>
      <c r="C3" s="6"/>
      <c r="D3" s="7">
        <f>(C3/B3)*100</f>
        <v>0</v>
      </c>
      <c r="E3" s="6"/>
      <c r="F3" s="7">
        <f>(E3/B3)*100</f>
        <v>0</v>
      </c>
      <c r="G3" s="6"/>
      <c r="H3" s="7">
        <f>(G3/B3)*100</f>
        <v>0</v>
      </c>
      <c r="I3" s="6"/>
      <c r="J3" s="7">
        <f>(I3/B3)*100</f>
        <v>0</v>
      </c>
      <c r="K3" s="6">
        <f aca="true" t="shared" si="0" ref="K3:K23">B3-M3</f>
        <v>18</v>
      </c>
      <c r="L3" s="7">
        <f aca="true" t="shared" si="1" ref="L3:L23">IF(B3=0,0,(K3/B3)*100)</f>
        <v>85.71428571428571</v>
      </c>
      <c r="M3" s="6">
        <f aca="true" t="shared" si="2" ref="M3:M23">N3+P3+R3+T3</f>
        <v>3</v>
      </c>
      <c r="N3" s="6">
        <v>2</v>
      </c>
      <c r="O3" s="7">
        <f aca="true" t="shared" si="3" ref="O3:O23">IF(B3=0,0,(N3/B3)*100)</f>
        <v>9.523809523809524</v>
      </c>
      <c r="P3" s="6">
        <v>1</v>
      </c>
      <c r="Q3" s="7">
        <f aca="true" t="shared" si="4" ref="Q3:Q23">IF(B3=0,0,(P3/B3)*100)</f>
        <v>4.761904761904762</v>
      </c>
      <c r="R3" s="6"/>
      <c r="S3" s="7">
        <f aca="true" t="shared" si="5" ref="S3:S23">IF(B3=0,0,(R3/B3)*100)</f>
        <v>0</v>
      </c>
      <c r="T3" s="6"/>
      <c r="U3" s="28">
        <f aca="true" t="shared" si="6" ref="U3:U23">IF(B3=0,0,(T3/B3)*100)</f>
        <v>0</v>
      </c>
      <c r="V3" s="9"/>
    </row>
    <row r="4" spans="1:22" ht="12.75" customHeight="1">
      <c r="A4" s="27" t="s">
        <v>14</v>
      </c>
      <c r="B4" s="6">
        <v>17</v>
      </c>
      <c r="C4" s="6"/>
      <c r="D4" s="7">
        <f>(C4/B4)*100</f>
        <v>0</v>
      </c>
      <c r="E4" s="6"/>
      <c r="F4" s="7">
        <f>(E4/B4)*100</f>
        <v>0</v>
      </c>
      <c r="G4" s="6"/>
      <c r="H4" s="7">
        <f>(G4/B4)*100</f>
        <v>0</v>
      </c>
      <c r="I4" s="6"/>
      <c r="J4" s="7">
        <f>(I4/B4)*100</f>
        <v>0</v>
      </c>
      <c r="K4" s="6">
        <f t="shared" si="0"/>
        <v>17</v>
      </c>
      <c r="L4" s="7">
        <f t="shared" si="1"/>
        <v>100</v>
      </c>
      <c r="M4" s="6">
        <f t="shared" si="2"/>
        <v>0</v>
      </c>
      <c r="N4" s="6"/>
      <c r="O4" s="7">
        <f t="shared" si="3"/>
        <v>0</v>
      </c>
      <c r="P4" s="6"/>
      <c r="Q4" s="7">
        <f t="shared" si="4"/>
        <v>0</v>
      </c>
      <c r="R4" s="6"/>
      <c r="S4" s="7">
        <f t="shared" si="5"/>
        <v>0</v>
      </c>
      <c r="T4" s="6"/>
      <c r="U4" s="28">
        <f t="shared" si="6"/>
        <v>0</v>
      </c>
      <c r="V4" s="9"/>
    </row>
    <row r="5" spans="1:22" ht="12.75" customHeight="1">
      <c r="A5" s="29" t="s">
        <v>15</v>
      </c>
      <c r="B5" s="10">
        <v>19</v>
      </c>
      <c r="C5" s="11"/>
      <c r="D5" s="12">
        <f>(C5/B5)*100</f>
        <v>0</v>
      </c>
      <c r="E5" s="11"/>
      <c r="F5" s="12">
        <f>(E5/B5)*100</f>
        <v>0</v>
      </c>
      <c r="G5" s="11"/>
      <c r="H5" s="12">
        <f>(G5/B5)*100</f>
        <v>0</v>
      </c>
      <c r="I5" s="11"/>
      <c r="J5" s="12">
        <f>(I5/B5)*100</f>
        <v>0</v>
      </c>
      <c r="K5" s="6">
        <f t="shared" si="0"/>
        <v>12</v>
      </c>
      <c r="L5" s="7">
        <f t="shared" si="1"/>
        <v>63.1578947368421</v>
      </c>
      <c r="M5" s="6">
        <f t="shared" si="2"/>
        <v>7</v>
      </c>
      <c r="N5" s="11">
        <v>4</v>
      </c>
      <c r="O5" s="7">
        <f t="shared" si="3"/>
        <v>21.052631578947366</v>
      </c>
      <c r="P5" s="8">
        <v>3</v>
      </c>
      <c r="Q5" s="7">
        <f t="shared" si="4"/>
        <v>15.789473684210526</v>
      </c>
      <c r="R5" s="11"/>
      <c r="S5" s="7">
        <f t="shared" si="5"/>
        <v>0</v>
      </c>
      <c r="T5" s="10"/>
      <c r="U5" s="28">
        <f t="shared" si="6"/>
        <v>0</v>
      </c>
      <c r="V5" s="9"/>
    </row>
    <row r="6" spans="1:22" ht="13.5" customHeight="1" thickBot="1">
      <c r="A6" s="29" t="s">
        <v>16</v>
      </c>
      <c r="B6" s="10">
        <v>16</v>
      </c>
      <c r="C6" s="13"/>
      <c r="D6" s="32"/>
      <c r="E6" s="13"/>
      <c r="F6" s="32"/>
      <c r="G6" s="13"/>
      <c r="H6" s="32"/>
      <c r="I6" s="13"/>
      <c r="J6" s="32"/>
      <c r="K6" s="10">
        <f t="shared" si="0"/>
        <v>15</v>
      </c>
      <c r="L6" s="12">
        <f t="shared" si="1"/>
        <v>93.75</v>
      </c>
      <c r="M6" s="10">
        <f t="shared" si="2"/>
        <v>1</v>
      </c>
      <c r="N6" s="11">
        <v>1</v>
      </c>
      <c r="O6" s="12">
        <f t="shared" si="3"/>
        <v>6.25</v>
      </c>
      <c r="P6" s="13"/>
      <c r="Q6" s="32">
        <f t="shared" si="4"/>
        <v>0</v>
      </c>
      <c r="R6" s="11"/>
      <c r="S6" s="32">
        <f t="shared" si="5"/>
        <v>0</v>
      </c>
      <c r="T6" s="10"/>
      <c r="U6" s="33">
        <f t="shared" si="6"/>
        <v>0</v>
      </c>
      <c r="V6" s="9"/>
    </row>
    <row r="7" spans="1:71" ht="13.5" customHeight="1" thickBot="1">
      <c r="A7" s="34" t="s">
        <v>17</v>
      </c>
      <c r="B7" s="35">
        <f aca="true" t="shared" si="7" ref="B7:J7">SUM(B3:B6)</f>
        <v>73</v>
      </c>
      <c r="C7" s="35">
        <f t="shared" si="7"/>
        <v>0</v>
      </c>
      <c r="D7" s="35">
        <f t="shared" si="7"/>
        <v>0</v>
      </c>
      <c r="E7" s="35">
        <f t="shared" si="7"/>
        <v>0</v>
      </c>
      <c r="F7" s="35">
        <f t="shared" si="7"/>
        <v>0</v>
      </c>
      <c r="G7" s="35">
        <f t="shared" si="7"/>
        <v>0</v>
      </c>
      <c r="H7" s="35">
        <f t="shared" si="7"/>
        <v>0</v>
      </c>
      <c r="I7" s="35">
        <f t="shared" si="7"/>
        <v>0</v>
      </c>
      <c r="J7" s="35">
        <f t="shared" si="7"/>
        <v>0</v>
      </c>
      <c r="K7" s="35">
        <f t="shared" si="0"/>
        <v>62</v>
      </c>
      <c r="L7" s="36">
        <f t="shared" si="1"/>
        <v>84.93150684931507</v>
      </c>
      <c r="M7" s="35">
        <f t="shared" si="2"/>
        <v>11</v>
      </c>
      <c r="N7" s="35">
        <f>SUM(N3:N6)</f>
        <v>7</v>
      </c>
      <c r="O7" s="36">
        <f t="shared" si="3"/>
        <v>9.58904109589041</v>
      </c>
      <c r="P7" s="35">
        <f>SUM(P3:P6)</f>
        <v>4</v>
      </c>
      <c r="Q7" s="36">
        <f t="shared" si="4"/>
        <v>5.47945205479452</v>
      </c>
      <c r="R7" s="35">
        <f>SUM(R3:R6)</f>
        <v>0</v>
      </c>
      <c r="S7" s="36">
        <f t="shared" si="5"/>
        <v>0</v>
      </c>
      <c r="T7" s="35">
        <f>SUM(T3:T6)</f>
        <v>0</v>
      </c>
      <c r="U7" s="37">
        <f t="shared" si="6"/>
        <v>0</v>
      </c>
      <c r="V7" s="14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</row>
    <row r="8" spans="1:22" ht="12.75" customHeight="1">
      <c r="A8" s="30" t="s">
        <v>18</v>
      </c>
      <c r="B8" s="16">
        <v>25</v>
      </c>
      <c r="C8" s="17"/>
      <c r="D8" s="18">
        <f aca="true" t="shared" si="8" ref="D8:D15">(C8/B8)*100</f>
        <v>0</v>
      </c>
      <c r="E8" s="17"/>
      <c r="F8" s="18">
        <f aca="true" t="shared" si="9" ref="F8:F15">(E8/B8)*100</f>
        <v>0</v>
      </c>
      <c r="G8" s="17"/>
      <c r="H8" s="18">
        <f aca="true" t="shared" si="10" ref="H8:H15">(G8/B8)*100</f>
        <v>0</v>
      </c>
      <c r="I8" s="17"/>
      <c r="J8" s="18">
        <f aca="true" t="shared" si="11" ref="J8:J15">(I8/B8)*100</f>
        <v>0</v>
      </c>
      <c r="K8" s="16">
        <f t="shared" si="0"/>
        <v>23</v>
      </c>
      <c r="L8" s="18">
        <f t="shared" si="1"/>
        <v>92</v>
      </c>
      <c r="M8" s="16">
        <f t="shared" si="2"/>
        <v>2</v>
      </c>
      <c r="N8" s="17">
        <v>2</v>
      </c>
      <c r="O8" s="18">
        <f t="shared" si="3"/>
        <v>8</v>
      </c>
      <c r="P8" s="16"/>
      <c r="Q8" s="18">
        <f t="shared" si="4"/>
        <v>0</v>
      </c>
      <c r="R8" s="17"/>
      <c r="S8" s="18">
        <f t="shared" si="5"/>
        <v>0</v>
      </c>
      <c r="T8" s="16"/>
      <c r="U8" s="31">
        <f t="shared" si="6"/>
        <v>0</v>
      </c>
      <c r="V8" s="9"/>
    </row>
    <row r="9" spans="1:22" ht="12.75" customHeight="1">
      <c r="A9" s="27" t="s">
        <v>19</v>
      </c>
      <c r="B9" s="6">
        <v>14</v>
      </c>
      <c r="C9" s="8"/>
      <c r="D9" s="7">
        <f t="shared" si="8"/>
        <v>0</v>
      </c>
      <c r="E9" s="8"/>
      <c r="F9" s="7">
        <f t="shared" si="9"/>
        <v>0</v>
      </c>
      <c r="G9" s="8"/>
      <c r="H9" s="7">
        <f t="shared" si="10"/>
        <v>0</v>
      </c>
      <c r="I9" s="8"/>
      <c r="J9" s="7">
        <f t="shared" si="11"/>
        <v>0</v>
      </c>
      <c r="K9" s="6">
        <f t="shared" si="0"/>
        <v>14</v>
      </c>
      <c r="L9" s="7">
        <f t="shared" si="1"/>
        <v>100</v>
      </c>
      <c r="M9" s="6">
        <f t="shared" si="2"/>
        <v>0</v>
      </c>
      <c r="N9" s="8"/>
      <c r="O9" s="7">
        <f t="shared" si="3"/>
        <v>0</v>
      </c>
      <c r="P9" s="6"/>
      <c r="Q9" s="7">
        <f t="shared" si="4"/>
        <v>0</v>
      </c>
      <c r="R9" s="8"/>
      <c r="S9" s="7">
        <f t="shared" si="5"/>
        <v>0</v>
      </c>
      <c r="T9" s="6"/>
      <c r="U9" s="28">
        <f t="shared" si="6"/>
        <v>0</v>
      </c>
      <c r="V9" s="9"/>
    </row>
    <row r="10" spans="1:22" ht="12.75" customHeight="1">
      <c r="A10" s="27" t="s">
        <v>20</v>
      </c>
      <c r="B10" s="6">
        <v>10</v>
      </c>
      <c r="C10" s="8"/>
      <c r="D10" s="7">
        <f t="shared" si="8"/>
        <v>0</v>
      </c>
      <c r="E10" s="8"/>
      <c r="F10" s="7">
        <f t="shared" si="9"/>
        <v>0</v>
      </c>
      <c r="G10" s="8"/>
      <c r="H10" s="7">
        <f t="shared" si="10"/>
        <v>0</v>
      </c>
      <c r="I10" s="8"/>
      <c r="J10" s="7">
        <f t="shared" si="11"/>
        <v>0</v>
      </c>
      <c r="K10" s="6">
        <f t="shared" si="0"/>
        <v>5</v>
      </c>
      <c r="L10" s="7">
        <f t="shared" si="1"/>
        <v>50</v>
      </c>
      <c r="M10" s="6">
        <f t="shared" si="2"/>
        <v>5</v>
      </c>
      <c r="N10" s="8">
        <v>3</v>
      </c>
      <c r="O10" s="7">
        <f t="shared" si="3"/>
        <v>30</v>
      </c>
      <c r="P10" s="6">
        <v>2</v>
      </c>
      <c r="Q10" s="7">
        <f t="shared" si="4"/>
        <v>20</v>
      </c>
      <c r="R10" s="8"/>
      <c r="S10" s="7">
        <f t="shared" si="5"/>
        <v>0</v>
      </c>
      <c r="T10" s="6"/>
      <c r="U10" s="28">
        <f t="shared" si="6"/>
        <v>0</v>
      </c>
      <c r="V10" s="9"/>
    </row>
    <row r="11" spans="1:22" ht="13.5" customHeight="1" thickBot="1">
      <c r="A11" s="38" t="s">
        <v>21</v>
      </c>
      <c r="B11" s="19"/>
      <c r="C11" s="13"/>
      <c r="D11" s="32" t="e">
        <f t="shared" si="8"/>
        <v>#DIV/0!</v>
      </c>
      <c r="E11" s="13"/>
      <c r="F11" s="32" t="e">
        <f t="shared" si="9"/>
        <v>#DIV/0!</v>
      </c>
      <c r="G11" s="13"/>
      <c r="H11" s="32" t="e">
        <f t="shared" si="10"/>
        <v>#DIV/0!</v>
      </c>
      <c r="I11" s="13"/>
      <c r="J11" s="32" t="e">
        <f t="shared" si="11"/>
        <v>#DIV/0!</v>
      </c>
      <c r="K11" s="19">
        <f t="shared" si="0"/>
        <v>0</v>
      </c>
      <c r="L11" s="12">
        <f t="shared" si="1"/>
        <v>0</v>
      </c>
      <c r="M11" s="10">
        <f t="shared" si="2"/>
        <v>0</v>
      </c>
      <c r="N11" s="13"/>
      <c r="O11" s="32">
        <f t="shared" si="3"/>
        <v>0</v>
      </c>
      <c r="P11" s="19"/>
      <c r="Q11" s="32">
        <f t="shared" si="4"/>
        <v>0</v>
      </c>
      <c r="R11" s="13"/>
      <c r="S11" s="32">
        <f t="shared" si="5"/>
        <v>0</v>
      </c>
      <c r="T11" s="19"/>
      <c r="U11" s="33">
        <f t="shared" si="6"/>
        <v>0</v>
      </c>
      <c r="V11" s="9"/>
    </row>
    <row r="12" spans="1:71" ht="13.5" customHeight="1" thickBot="1">
      <c r="A12" s="34" t="s">
        <v>17</v>
      </c>
      <c r="B12" s="35">
        <f>SUM(B8:B11)</f>
        <v>49</v>
      </c>
      <c r="C12" s="39">
        <f>SUM(C8:C9)</f>
        <v>0</v>
      </c>
      <c r="D12" s="36">
        <f t="shared" si="8"/>
        <v>0</v>
      </c>
      <c r="E12" s="39">
        <f>SUM(E8:E9)</f>
        <v>0</v>
      </c>
      <c r="F12" s="36">
        <f t="shared" si="9"/>
        <v>0</v>
      </c>
      <c r="G12" s="39">
        <f>SUM(G8:G9)</f>
        <v>0</v>
      </c>
      <c r="H12" s="36">
        <f t="shared" si="10"/>
        <v>0</v>
      </c>
      <c r="I12" s="39">
        <f>SUM(I8:I9)</f>
        <v>0</v>
      </c>
      <c r="J12" s="36">
        <f t="shared" si="11"/>
        <v>0</v>
      </c>
      <c r="K12" s="35">
        <f t="shared" si="0"/>
        <v>42</v>
      </c>
      <c r="L12" s="36">
        <f t="shared" si="1"/>
        <v>85.71428571428571</v>
      </c>
      <c r="M12" s="35">
        <f t="shared" si="2"/>
        <v>7</v>
      </c>
      <c r="N12" s="35">
        <f>SUM(N8:N11)</f>
        <v>5</v>
      </c>
      <c r="O12" s="36">
        <f t="shared" si="3"/>
        <v>10.204081632653061</v>
      </c>
      <c r="P12" s="35">
        <f>SUM(P8:P11)</f>
        <v>2</v>
      </c>
      <c r="Q12" s="36">
        <f t="shared" si="4"/>
        <v>4.081632653061225</v>
      </c>
      <c r="R12" s="35">
        <f>SUM(R8:R11)</f>
        <v>0</v>
      </c>
      <c r="S12" s="36">
        <f t="shared" si="5"/>
        <v>0</v>
      </c>
      <c r="T12" s="35">
        <f>SUM(T8:T11)</f>
        <v>0</v>
      </c>
      <c r="U12" s="37">
        <f t="shared" si="6"/>
        <v>0</v>
      </c>
      <c r="V12" s="14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</row>
    <row r="13" spans="1:22" ht="12.75" customHeight="1">
      <c r="A13" s="30" t="s">
        <v>22</v>
      </c>
      <c r="B13" s="16">
        <v>25</v>
      </c>
      <c r="C13" s="17"/>
      <c r="D13" s="18">
        <f t="shared" si="8"/>
        <v>0</v>
      </c>
      <c r="E13" s="17"/>
      <c r="F13" s="18">
        <f t="shared" si="9"/>
        <v>0</v>
      </c>
      <c r="G13" s="17"/>
      <c r="H13" s="18">
        <f t="shared" si="10"/>
        <v>0</v>
      </c>
      <c r="I13" s="17"/>
      <c r="J13" s="18">
        <f t="shared" si="11"/>
        <v>0</v>
      </c>
      <c r="K13" s="16">
        <f t="shared" si="0"/>
        <v>17</v>
      </c>
      <c r="L13" s="18">
        <f t="shared" si="1"/>
        <v>68</v>
      </c>
      <c r="M13" s="16">
        <f t="shared" si="2"/>
        <v>8</v>
      </c>
      <c r="N13" s="17">
        <v>4</v>
      </c>
      <c r="O13" s="18">
        <f t="shared" si="3"/>
        <v>16</v>
      </c>
      <c r="P13" s="17">
        <v>1</v>
      </c>
      <c r="Q13" s="18">
        <f t="shared" si="4"/>
        <v>4</v>
      </c>
      <c r="R13" s="17">
        <v>3</v>
      </c>
      <c r="S13" s="18">
        <f t="shared" si="5"/>
        <v>12</v>
      </c>
      <c r="T13" s="16"/>
      <c r="U13" s="31">
        <f t="shared" si="6"/>
        <v>0</v>
      </c>
      <c r="V13" s="9"/>
    </row>
    <row r="14" spans="1:22" ht="12.75" customHeight="1">
      <c r="A14" s="27" t="s">
        <v>23</v>
      </c>
      <c r="B14" s="6">
        <v>14</v>
      </c>
      <c r="C14" s="8"/>
      <c r="D14" s="7">
        <f t="shared" si="8"/>
        <v>0</v>
      </c>
      <c r="E14" s="8"/>
      <c r="F14" s="7">
        <f t="shared" si="9"/>
        <v>0</v>
      </c>
      <c r="G14" s="8"/>
      <c r="H14" s="7">
        <f t="shared" si="10"/>
        <v>0</v>
      </c>
      <c r="I14" s="8"/>
      <c r="J14" s="7">
        <f t="shared" si="11"/>
        <v>0</v>
      </c>
      <c r="K14" s="6">
        <f t="shared" si="0"/>
        <v>8</v>
      </c>
      <c r="L14" s="7">
        <f t="shared" si="1"/>
        <v>57.14285714285714</v>
      </c>
      <c r="M14" s="6">
        <f t="shared" si="2"/>
        <v>6</v>
      </c>
      <c r="N14" s="8">
        <v>3</v>
      </c>
      <c r="O14" s="7">
        <f t="shared" si="3"/>
        <v>21.428571428571427</v>
      </c>
      <c r="P14" s="8">
        <v>1</v>
      </c>
      <c r="Q14" s="7">
        <f t="shared" si="4"/>
        <v>7.142857142857142</v>
      </c>
      <c r="R14" s="8">
        <v>2</v>
      </c>
      <c r="S14" s="7">
        <f t="shared" si="5"/>
        <v>14.285714285714285</v>
      </c>
      <c r="T14" s="6"/>
      <c r="U14" s="28">
        <f t="shared" si="6"/>
        <v>0</v>
      </c>
      <c r="V14" s="9"/>
    </row>
    <row r="15" spans="1:22" ht="12.75" customHeight="1">
      <c r="A15" s="29" t="s">
        <v>24</v>
      </c>
      <c r="B15" s="10">
        <v>15</v>
      </c>
      <c r="C15" s="11"/>
      <c r="D15" s="12">
        <f t="shared" si="8"/>
        <v>0</v>
      </c>
      <c r="E15" s="11"/>
      <c r="F15" s="12">
        <f t="shared" si="9"/>
        <v>0</v>
      </c>
      <c r="G15" s="11"/>
      <c r="H15" s="12">
        <f t="shared" si="10"/>
        <v>0</v>
      </c>
      <c r="I15" s="11"/>
      <c r="J15" s="12">
        <f t="shared" si="11"/>
        <v>0</v>
      </c>
      <c r="K15" s="6">
        <f t="shared" si="0"/>
        <v>10</v>
      </c>
      <c r="L15" s="7">
        <f t="shared" si="1"/>
        <v>66.66666666666666</v>
      </c>
      <c r="M15" s="6">
        <f t="shared" si="2"/>
        <v>5</v>
      </c>
      <c r="N15" s="11">
        <v>2</v>
      </c>
      <c r="O15" s="7">
        <f t="shared" si="3"/>
        <v>13.333333333333334</v>
      </c>
      <c r="P15" s="11"/>
      <c r="Q15" s="7">
        <f t="shared" si="4"/>
        <v>0</v>
      </c>
      <c r="R15" s="11">
        <v>2</v>
      </c>
      <c r="S15" s="7">
        <f t="shared" si="5"/>
        <v>13.333333333333334</v>
      </c>
      <c r="T15" s="10">
        <v>1</v>
      </c>
      <c r="U15" s="28">
        <f t="shared" si="6"/>
        <v>6.666666666666667</v>
      </c>
      <c r="V15" s="9"/>
    </row>
    <row r="16" spans="1:22" ht="13.5" customHeight="1" thickBot="1">
      <c r="A16" s="29" t="s">
        <v>25</v>
      </c>
      <c r="B16" s="10">
        <v>10</v>
      </c>
      <c r="C16" s="11"/>
      <c r="D16" s="12"/>
      <c r="E16" s="11"/>
      <c r="F16" s="12"/>
      <c r="G16" s="11"/>
      <c r="H16" s="12"/>
      <c r="I16" s="11"/>
      <c r="J16" s="12"/>
      <c r="K16" s="10">
        <f t="shared" si="0"/>
        <v>9</v>
      </c>
      <c r="L16" s="12">
        <f t="shared" si="1"/>
        <v>90</v>
      </c>
      <c r="M16" s="10">
        <f t="shared" si="2"/>
        <v>1</v>
      </c>
      <c r="N16" s="11"/>
      <c r="O16" s="12">
        <f t="shared" si="3"/>
        <v>0</v>
      </c>
      <c r="P16" s="11">
        <v>1</v>
      </c>
      <c r="Q16" s="12">
        <f t="shared" si="4"/>
        <v>10</v>
      </c>
      <c r="R16" s="11"/>
      <c r="S16" s="12">
        <f t="shared" si="5"/>
        <v>0</v>
      </c>
      <c r="T16" s="10"/>
      <c r="U16" s="40">
        <f t="shared" si="6"/>
        <v>0</v>
      </c>
      <c r="V16" s="9"/>
    </row>
    <row r="17" spans="1:71" ht="13.5" customHeight="1" thickBot="1">
      <c r="A17" s="34" t="s">
        <v>17</v>
      </c>
      <c r="B17" s="35">
        <f>SUM(B13:B16)</f>
        <v>64</v>
      </c>
      <c r="C17" s="39">
        <f>SUM(C13:C15)</f>
        <v>0</v>
      </c>
      <c r="D17" s="36">
        <f>(C17/B17)*100</f>
        <v>0</v>
      </c>
      <c r="E17" s="39">
        <f>SUM(E13:E15)</f>
        <v>0</v>
      </c>
      <c r="F17" s="36">
        <f>(E17/B17)*100</f>
        <v>0</v>
      </c>
      <c r="G17" s="39">
        <f>SUM(G13:G15)</f>
        <v>0</v>
      </c>
      <c r="H17" s="36">
        <f>(G17/B17)*100</f>
        <v>0</v>
      </c>
      <c r="I17" s="39">
        <f>SUM(I13:I15)</f>
        <v>0</v>
      </c>
      <c r="J17" s="36">
        <f>(I17/B17)*100</f>
        <v>0</v>
      </c>
      <c r="K17" s="35">
        <f t="shared" si="0"/>
        <v>44</v>
      </c>
      <c r="L17" s="36">
        <f t="shared" si="1"/>
        <v>68.75</v>
      </c>
      <c r="M17" s="35">
        <f t="shared" si="2"/>
        <v>20</v>
      </c>
      <c r="N17" s="39">
        <f>SUM(N13:N16)</f>
        <v>9</v>
      </c>
      <c r="O17" s="36">
        <f t="shared" si="3"/>
        <v>14.0625</v>
      </c>
      <c r="P17" s="39">
        <f>SUM(P13:P16)</f>
        <v>3</v>
      </c>
      <c r="Q17" s="36">
        <f t="shared" si="4"/>
        <v>4.6875</v>
      </c>
      <c r="R17" s="39">
        <f>SUM(R13:R16)</f>
        <v>7</v>
      </c>
      <c r="S17" s="36">
        <f t="shared" si="5"/>
        <v>10.9375</v>
      </c>
      <c r="T17" s="35">
        <f>SUM(T13:T16)</f>
        <v>1</v>
      </c>
      <c r="U17" s="37">
        <f t="shared" si="6"/>
        <v>1.5625</v>
      </c>
      <c r="V17" s="14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</row>
    <row r="18" spans="1:22" ht="12.75" customHeight="1">
      <c r="A18" s="30" t="s">
        <v>26</v>
      </c>
      <c r="B18" s="16">
        <v>22</v>
      </c>
      <c r="C18" s="17"/>
      <c r="D18" s="18">
        <f>(C18/B18)*100</f>
        <v>0</v>
      </c>
      <c r="E18" s="17"/>
      <c r="F18" s="18">
        <f>(E18/B18)*100</f>
        <v>0</v>
      </c>
      <c r="G18" s="17"/>
      <c r="H18" s="18">
        <f>(G18/B18)*100</f>
        <v>0</v>
      </c>
      <c r="I18" s="17"/>
      <c r="J18" s="18">
        <f>(I18/B18)*100</f>
        <v>0</v>
      </c>
      <c r="K18" s="16">
        <f t="shared" si="0"/>
        <v>18</v>
      </c>
      <c r="L18" s="18">
        <f t="shared" si="1"/>
        <v>81.81818181818183</v>
      </c>
      <c r="M18" s="16">
        <f t="shared" si="2"/>
        <v>4</v>
      </c>
      <c r="N18" s="17">
        <v>2</v>
      </c>
      <c r="O18" s="18">
        <f t="shared" si="3"/>
        <v>9.090909090909092</v>
      </c>
      <c r="P18" s="17"/>
      <c r="Q18" s="18">
        <f t="shared" si="4"/>
        <v>0</v>
      </c>
      <c r="R18" s="17"/>
      <c r="S18" s="18">
        <f t="shared" si="5"/>
        <v>0</v>
      </c>
      <c r="T18" s="16">
        <v>2</v>
      </c>
      <c r="U18" s="31">
        <f t="shared" si="6"/>
        <v>9.090909090909092</v>
      </c>
      <c r="V18" s="9"/>
    </row>
    <row r="19" spans="1:22" ht="12.75" customHeight="1">
      <c r="A19" s="27" t="s">
        <v>27</v>
      </c>
      <c r="B19" s="6">
        <v>15</v>
      </c>
      <c r="C19" s="8"/>
      <c r="D19" s="7">
        <f>(C19/B19)*100</f>
        <v>0</v>
      </c>
      <c r="E19" s="8"/>
      <c r="F19" s="7">
        <f>(E19/B19)*100</f>
        <v>0</v>
      </c>
      <c r="G19" s="8"/>
      <c r="H19" s="7">
        <f>(G19/B19)*100</f>
        <v>0</v>
      </c>
      <c r="I19" s="8"/>
      <c r="J19" s="7">
        <f>(I19/B19)*100</f>
        <v>0</v>
      </c>
      <c r="K19" s="6">
        <f t="shared" si="0"/>
        <v>11</v>
      </c>
      <c r="L19" s="7">
        <f t="shared" si="1"/>
        <v>73.33333333333333</v>
      </c>
      <c r="M19" s="6">
        <f t="shared" si="2"/>
        <v>4</v>
      </c>
      <c r="N19" s="8">
        <v>2</v>
      </c>
      <c r="O19" s="7">
        <f t="shared" si="3"/>
        <v>13.333333333333334</v>
      </c>
      <c r="P19" s="8"/>
      <c r="Q19" s="7">
        <f t="shared" si="4"/>
        <v>0</v>
      </c>
      <c r="R19" s="8"/>
      <c r="S19" s="7">
        <f t="shared" si="5"/>
        <v>0</v>
      </c>
      <c r="T19" s="6">
        <v>2</v>
      </c>
      <c r="U19" s="28">
        <f t="shared" si="6"/>
        <v>13.333333333333334</v>
      </c>
      <c r="V19" s="9"/>
    </row>
    <row r="20" spans="1:22" ht="12.75" customHeight="1">
      <c r="A20" s="27" t="s">
        <v>28</v>
      </c>
      <c r="B20" s="6">
        <v>14</v>
      </c>
      <c r="C20" s="8"/>
      <c r="D20" s="7"/>
      <c r="E20" s="8"/>
      <c r="F20" s="7"/>
      <c r="G20" s="8"/>
      <c r="H20" s="7"/>
      <c r="I20" s="8"/>
      <c r="J20" s="7"/>
      <c r="K20" s="6">
        <f t="shared" si="0"/>
        <v>8</v>
      </c>
      <c r="L20" s="7">
        <f t="shared" si="1"/>
        <v>57.14285714285714</v>
      </c>
      <c r="M20" s="6">
        <f t="shared" si="2"/>
        <v>6</v>
      </c>
      <c r="N20" s="8">
        <v>5</v>
      </c>
      <c r="O20" s="7">
        <f t="shared" si="3"/>
        <v>35.714285714285715</v>
      </c>
      <c r="P20" s="8">
        <v>1</v>
      </c>
      <c r="Q20" s="7">
        <f t="shared" si="4"/>
        <v>7.142857142857142</v>
      </c>
      <c r="R20" s="8"/>
      <c r="S20" s="7">
        <f t="shared" si="5"/>
        <v>0</v>
      </c>
      <c r="T20" s="6"/>
      <c r="U20" s="28">
        <f t="shared" si="6"/>
        <v>0</v>
      </c>
      <c r="V20" s="9"/>
    </row>
    <row r="21" spans="1:22" ht="13.5" customHeight="1" thickBot="1">
      <c r="A21" s="29" t="s">
        <v>29</v>
      </c>
      <c r="B21" s="10">
        <v>11</v>
      </c>
      <c r="C21" s="11"/>
      <c r="D21" s="12"/>
      <c r="E21" s="11"/>
      <c r="F21" s="12"/>
      <c r="G21" s="11"/>
      <c r="H21" s="12"/>
      <c r="I21" s="11"/>
      <c r="J21" s="12"/>
      <c r="K21" s="10">
        <f t="shared" si="0"/>
        <v>7</v>
      </c>
      <c r="L21" s="12">
        <f t="shared" si="1"/>
        <v>63.63636363636363</v>
      </c>
      <c r="M21" s="10">
        <f t="shared" si="2"/>
        <v>4</v>
      </c>
      <c r="N21" s="11">
        <v>3</v>
      </c>
      <c r="O21" s="12">
        <f t="shared" si="3"/>
        <v>27.27272727272727</v>
      </c>
      <c r="P21" s="11">
        <v>1</v>
      </c>
      <c r="Q21" s="12">
        <f t="shared" si="4"/>
        <v>9.090909090909092</v>
      </c>
      <c r="R21" s="11"/>
      <c r="S21" s="12">
        <f t="shared" si="5"/>
        <v>0</v>
      </c>
      <c r="T21" s="10"/>
      <c r="U21" s="40">
        <f t="shared" si="6"/>
        <v>0</v>
      </c>
      <c r="V21" s="9"/>
    </row>
    <row r="22" spans="1:71" ht="13.5" customHeight="1" thickBot="1">
      <c r="A22" s="34" t="s">
        <v>17</v>
      </c>
      <c r="B22" s="35">
        <f>SUM(B18:B21)</f>
        <v>62</v>
      </c>
      <c r="C22" s="39">
        <f>SUM(C19:C21)</f>
        <v>0</v>
      </c>
      <c r="D22" s="36">
        <f>(C22/B22)*100</f>
        <v>0</v>
      </c>
      <c r="E22" s="39">
        <f>SUM(E19:E21)</f>
        <v>0</v>
      </c>
      <c r="F22" s="36">
        <f>(E22/B22)*100</f>
        <v>0</v>
      </c>
      <c r="G22" s="39">
        <f>SUM(G19:G21)</f>
        <v>0</v>
      </c>
      <c r="H22" s="36">
        <f>(G22/B22)*100</f>
        <v>0</v>
      </c>
      <c r="I22" s="39">
        <f>SUM(I19:I21)</f>
        <v>0</v>
      </c>
      <c r="J22" s="36">
        <f>(I22/B22)*100</f>
        <v>0</v>
      </c>
      <c r="K22" s="35">
        <f t="shared" si="0"/>
        <v>44</v>
      </c>
      <c r="L22" s="36">
        <f t="shared" si="1"/>
        <v>70.96774193548387</v>
      </c>
      <c r="M22" s="35">
        <f t="shared" si="2"/>
        <v>18</v>
      </c>
      <c r="N22" s="39">
        <f>SUM(N18:N21)</f>
        <v>12</v>
      </c>
      <c r="O22" s="36">
        <f t="shared" si="3"/>
        <v>19.35483870967742</v>
      </c>
      <c r="P22" s="39">
        <f>SUM(P18:P21)</f>
        <v>2</v>
      </c>
      <c r="Q22" s="36">
        <f t="shared" si="4"/>
        <v>3.225806451612903</v>
      </c>
      <c r="R22" s="39">
        <f>SUM(R18:R21)</f>
        <v>0</v>
      </c>
      <c r="S22" s="36">
        <f t="shared" si="5"/>
        <v>0</v>
      </c>
      <c r="T22" s="35">
        <f>SUM(T18:T21)</f>
        <v>4</v>
      </c>
      <c r="U22" s="37">
        <f t="shared" si="6"/>
        <v>6.451612903225806</v>
      </c>
      <c r="V22" s="14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</row>
    <row r="23" spans="1:71" ht="75" customHeight="1" thickBot="1">
      <c r="A23" s="41" t="s">
        <v>30</v>
      </c>
      <c r="B23" s="42">
        <f>SUM(B22,B17,B12,B7)</f>
        <v>248</v>
      </c>
      <c r="C23" s="42" t="e">
        <f>SUM(#REF!,C17,C12,C7)</f>
        <v>#REF!</v>
      </c>
      <c r="D23" s="43" t="e">
        <f>(C23/B23)*100</f>
        <v>#REF!</v>
      </c>
      <c r="E23" s="42" t="e">
        <f>SUM(#REF!,E17,E12,E7)</f>
        <v>#REF!</v>
      </c>
      <c r="F23" s="43" t="e">
        <f>(E23/B23)*100</f>
        <v>#REF!</v>
      </c>
      <c r="G23" s="42" t="e">
        <f>SUM(#REF!,G17,G12,G7)</f>
        <v>#REF!</v>
      </c>
      <c r="H23" s="43" t="e">
        <f>(G23/B23)*100</f>
        <v>#REF!</v>
      </c>
      <c r="I23" s="42" t="e">
        <f>SUM(#REF!,I17,I12,I7)</f>
        <v>#REF!</v>
      </c>
      <c r="J23" s="43" t="e">
        <f>(I23/B23)*100</f>
        <v>#REF!</v>
      </c>
      <c r="K23" s="42">
        <f t="shared" si="0"/>
        <v>192</v>
      </c>
      <c r="L23" s="43">
        <f t="shared" si="1"/>
        <v>77.41935483870968</v>
      </c>
      <c r="M23" s="42">
        <f t="shared" si="2"/>
        <v>56</v>
      </c>
      <c r="N23" s="42">
        <f>SUM(N22,N17,N12,N7)</f>
        <v>33</v>
      </c>
      <c r="O23" s="43">
        <f t="shared" si="3"/>
        <v>13.306451612903224</v>
      </c>
      <c r="P23" s="42">
        <f>SUM(P7,P12,P17,P22)</f>
        <v>11</v>
      </c>
      <c r="Q23" s="43">
        <f t="shared" si="4"/>
        <v>4.435483870967742</v>
      </c>
      <c r="R23" s="42">
        <f>SUM(R22,R17,R12,R7)</f>
        <v>7</v>
      </c>
      <c r="S23" s="43">
        <f t="shared" si="5"/>
        <v>2.82258064516129</v>
      </c>
      <c r="T23" s="42">
        <f>SUM(T22,T17,T12,T7)</f>
        <v>5</v>
      </c>
      <c r="U23" s="44">
        <f t="shared" si="6"/>
        <v>2.0161290322580645</v>
      </c>
      <c r="V23" s="2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ht="13.5" customHeight="1" thickBot="1">
      <c r="A24" s="24"/>
      <c r="B24" s="24"/>
      <c r="C24" s="22"/>
      <c r="D24" s="22"/>
      <c r="E24" s="22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</row>
    <row r="25" ht="12.75" customHeight="1">
      <c r="K25" s="23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mergeCells count="1">
    <mergeCell ref="A1:U1"/>
  </mergeCell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Comp19</cp:lastModifiedBy>
  <dcterms:created xsi:type="dcterms:W3CDTF">2018-06-19T13:07:47Z</dcterms:created>
  <dcterms:modified xsi:type="dcterms:W3CDTF">2018-06-19T14:09:02Z</dcterms:modified>
  <cp:category/>
  <cp:version/>
  <cp:contentType/>
  <cp:contentStatus/>
</cp:coreProperties>
</file>